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K23" i="3" s="1"/>
  <c r="AS17" i="3"/>
  <c r="AQ17" i="3"/>
  <c r="AP17" i="3"/>
  <c r="AO17" i="3"/>
  <c r="AN17" i="3"/>
  <c r="AM17" i="3"/>
  <c r="AG17" i="3"/>
  <c r="K22" i="3" s="1"/>
  <c r="AE17" i="3"/>
  <c r="AD17" i="3"/>
  <c r="H22" i="3" s="1"/>
  <c r="AC17" i="3"/>
  <c r="G22" i="3" s="1"/>
  <c r="AB17" i="3"/>
  <c r="F22" i="3" s="1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O21" i="3" s="1"/>
  <c r="H17" i="3"/>
  <c r="H21" i="3" s="1"/>
  <c r="H23" i="3" s="1"/>
  <c r="G17" i="3"/>
  <c r="F17" i="3"/>
  <c r="F21" i="3" s="1"/>
  <c r="F23" i="3" s="1"/>
  <c r="E17" i="3"/>
  <c r="E21" i="3" s="1"/>
  <c r="E23" i="3" s="1"/>
  <c r="G21" i="3" l="1"/>
  <c r="G23" i="3" s="1"/>
  <c r="L23" i="3" s="1"/>
  <c r="M21" i="3"/>
  <c r="L21" i="3"/>
  <c r="M23" i="3"/>
  <c r="N22" i="3"/>
  <c r="L22" i="3"/>
  <c r="M22" i="3"/>
  <c r="I22" i="3"/>
  <c r="O22" i="3" s="1"/>
  <c r="N23" i="3" l="1"/>
  <c r="I23" i="3"/>
  <c r="O23" i="3" s="1"/>
  <c r="N21" i="3"/>
</calcChain>
</file>

<file path=xl/sharedStrings.xml><?xml version="1.0" encoding="utf-8"?>
<sst xmlns="http://schemas.openxmlformats.org/spreadsheetml/2006/main" count="193" uniqueCount="74">
  <si>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</si>
  <si>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</si>
  <si>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</si>
  <si>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</si>
  <si>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</si>
  <si>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</si>
  <si>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</si>
  <si>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</si>
  <si>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</si>
  <si>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</si>
  <si>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</si>
  <si>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</si>
  <si>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</si>
  <si>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</si>
  <si>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</si>
  <si>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</si>
  <si>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</si>
  <si>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</si>
  <si>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</si>
  <si>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</si>
  <si>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</si>
  <si>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</si>
  <si>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</si>
  <si>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</si>
  <si>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</si>
  <si>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</si>
  <si>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</si>
  <si>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</si>
  <si>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</si>
  <si>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</si>
  <si>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</si>
  <si>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</si>
  <si>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</si>
  <si>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</si>
  <si>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Kortesniemi</t>
  </si>
  <si>
    <t>NJ</t>
  </si>
  <si>
    <t>3.</t>
  </si>
  <si>
    <t>RPL</t>
  </si>
  <si>
    <t>6.</t>
  </si>
  <si>
    <t>5.</t>
  </si>
  <si>
    <t>ykkössarja</t>
  </si>
  <si>
    <t>Seurat</t>
  </si>
  <si>
    <t>NJ = Nurmon Jymy  (1925)</t>
  </si>
  <si>
    <t>RPL = Riihimäen Pallonlyöjät  (1924)</t>
  </si>
  <si>
    <t>----</t>
  </si>
  <si>
    <t>06.09. 1986  NJ - HP  10-4</t>
  </si>
  <si>
    <t xml:space="preserve">  18 v   0 kk 17 pv</t>
  </si>
  <si>
    <t>20.8.1964</t>
  </si>
  <si>
    <t>9.</t>
  </si>
  <si>
    <t>Tahko  2</t>
  </si>
  <si>
    <t>suomensarja</t>
  </si>
  <si>
    <t>Tahko = Hyvinkään Tahko  (1915)</t>
  </si>
  <si>
    <t>4.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</si>
  <si>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</si>
  <si>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</si>
  <si>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</si>
  <si>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</si>
  <si>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</si>
  <si>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</si>
  <si>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</si>
  <si>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</si>
  <si>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</si>
  <si>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</si>
  <si>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</si>
  <si>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</si>
  <si>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</si>
  <si>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</si>
  <si>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</si>
  <si>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LaLu = Lammin Luja  (1939)</t>
  </si>
  <si>
    <t>2.</t>
  </si>
  <si>
    <t>LaLu</t>
  </si>
  <si>
    <t>Kumuri</t>
  </si>
  <si>
    <t>Kumuri = Porvoon Kumuri  (1981)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</si>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</sst>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7" customWidth="1"/>
    <col min="16" max="20" width="5.7109375" style="65" customWidth="1"/>
    <col min="21" max="21" width="8.7109375" style="65" customWidth="1"/>
    <col min="22" max="22" width="0.7109375" style="37" customWidth="1"/>
    <col min="23" max="27" width="5.7109375" style="65" customWidth="1"/>
    <col min="28" max="28" width="8.7109375" style="65" customWidth="1"/>
    <col min="29" max="29" width="0.7109375" style="37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5"/>
      <c r="W2" s="22" t="s">
        <v>16</v>
      </c>
      <c r="X2" s="14"/>
      <c r="Y2" s="14"/>
      <c r="Z2" s="14"/>
      <c r="AA2" s="14"/>
      <c r="AB2" s="14"/>
      <c r="AC2" s="75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1983</v>
      </c>
      <c r="C4" s="25" t="s">
        <v>39</v>
      </c>
      <c r="D4" s="26" t="s">
        <v>35</v>
      </c>
      <c r="E4" s="25"/>
      <c r="F4" s="27" t="s">
        <v>40</v>
      </c>
      <c r="G4" s="28"/>
      <c r="H4" s="29"/>
      <c r="I4" s="25"/>
      <c r="J4" s="25"/>
      <c r="K4" s="25"/>
      <c r="L4" s="25"/>
      <c r="M4" s="25"/>
      <c r="N4" s="36"/>
      <c r="O4" s="37"/>
      <c r="P4" s="30"/>
      <c r="Q4" s="30"/>
      <c r="R4" s="30"/>
      <c r="S4" s="30"/>
      <c r="T4" s="30"/>
      <c r="U4" s="30"/>
      <c r="V4" s="37"/>
      <c r="W4" s="31"/>
      <c r="X4" s="31"/>
      <c r="Y4" s="31"/>
      <c r="Z4" s="31"/>
      <c r="AA4" s="31"/>
      <c r="AB4" s="58"/>
      <c r="AC4" s="37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71">
        <v>1984</v>
      </c>
      <c r="C5" s="71" t="s">
        <v>39</v>
      </c>
      <c r="D5" s="72" t="s">
        <v>71</v>
      </c>
      <c r="E5" s="71"/>
      <c r="F5" s="74" t="s">
        <v>50</v>
      </c>
      <c r="G5" s="71"/>
      <c r="H5" s="71"/>
      <c r="I5" s="71"/>
      <c r="J5" s="71"/>
      <c r="K5" s="71"/>
      <c r="L5" s="71"/>
      <c r="M5" s="71"/>
      <c r="N5" s="73"/>
      <c r="O5" s="37"/>
      <c r="P5" s="30"/>
      <c r="Q5" s="30"/>
      <c r="R5" s="30"/>
      <c r="S5" s="30"/>
      <c r="T5" s="30"/>
      <c r="U5" s="30"/>
      <c r="V5" s="37"/>
      <c r="W5" s="31"/>
      <c r="X5" s="31"/>
      <c r="Y5" s="31"/>
      <c r="Z5" s="31"/>
      <c r="AA5" s="31"/>
      <c r="AB5" s="58"/>
      <c r="AC5" s="37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0">
        <v>1985</v>
      </c>
      <c r="C6" s="30"/>
      <c r="D6" s="110"/>
      <c r="E6" s="30"/>
      <c r="F6" s="110"/>
      <c r="G6" s="30"/>
      <c r="H6" s="30"/>
      <c r="I6" s="30"/>
      <c r="J6" s="30"/>
      <c r="K6" s="30"/>
      <c r="L6" s="30"/>
      <c r="M6" s="30"/>
      <c r="N6" s="53"/>
      <c r="O6" s="37"/>
      <c r="P6" s="30"/>
      <c r="Q6" s="30"/>
      <c r="R6" s="30"/>
      <c r="S6" s="30"/>
      <c r="T6" s="30"/>
      <c r="U6" s="30"/>
      <c r="V6" s="37"/>
      <c r="W6" s="31"/>
      <c r="X6" s="31"/>
      <c r="Y6" s="31"/>
      <c r="Z6" s="31"/>
      <c r="AA6" s="31"/>
      <c r="AB6" s="58"/>
      <c r="AC6" s="37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1986</v>
      </c>
      <c r="C7" s="25" t="s">
        <v>36</v>
      </c>
      <c r="D7" s="26" t="s">
        <v>35</v>
      </c>
      <c r="E7" s="25"/>
      <c r="F7" s="27" t="s">
        <v>40</v>
      </c>
      <c r="G7" s="28"/>
      <c r="H7" s="29"/>
      <c r="I7" s="25"/>
      <c r="J7" s="25"/>
      <c r="K7" s="25"/>
      <c r="L7" s="25"/>
      <c r="M7" s="25"/>
      <c r="N7" s="36"/>
      <c r="O7" s="37"/>
      <c r="P7" s="30"/>
      <c r="Q7" s="30"/>
      <c r="R7" s="30"/>
      <c r="S7" s="30"/>
      <c r="T7" s="30"/>
      <c r="U7" s="30"/>
      <c r="V7" s="37"/>
      <c r="W7" s="31">
        <v>2</v>
      </c>
      <c r="X7" s="31">
        <v>0</v>
      </c>
      <c r="Y7" s="31">
        <v>0</v>
      </c>
      <c r="Z7" s="31">
        <v>1</v>
      </c>
      <c r="AA7" s="31">
        <v>6</v>
      </c>
      <c r="AB7" s="58">
        <v>0.54500000000000004</v>
      </c>
      <c r="AC7" s="37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71">
        <v>1987</v>
      </c>
      <c r="C8" s="71" t="s">
        <v>52</v>
      </c>
      <c r="D8" s="72" t="s">
        <v>49</v>
      </c>
      <c r="E8" s="71"/>
      <c r="F8" s="74" t="s">
        <v>50</v>
      </c>
      <c r="G8" s="71"/>
      <c r="H8" s="71"/>
      <c r="I8" s="71"/>
      <c r="J8" s="71"/>
      <c r="K8" s="71"/>
      <c r="L8" s="71"/>
      <c r="M8" s="71"/>
      <c r="N8" s="73"/>
      <c r="O8" s="37"/>
      <c r="P8" s="30"/>
      <c r="Q8" s="30"/>
      <c r="R8" s="30"/>
      <c r="S8" s="30"/>
      <c r="T8" s="30"/>
      <c r="U8" s="30"/>
      <c r="V8" s="37"/>
      <c r="W8" s="31"/>
      <c r="X8" s="31"/>
      <c r="Y8" s="31"/>
      <c r="Z8" s="31"/>
      <c r="AA8" s="31"/>
      <c r="AB8" s="58"/>
      <c r="AC8" s="37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1988</v>
      </c>
      <c r="C9" s="25" t="s">
        <v>39</v>
      </c>
      <c r="D9" s="26" t="s">
        <v>37</v>
      </c>
      <c r="E9" s="25"/>
      <c r="F9" s="27" t="s">
        <v>40</v>
      </c>
      <c r="G9" s="28"/>
      <c r="H9" s="29"/>
      <c r="I9" s="25"/>
      <c r="J9" s="25"/>
      <c r="K9" s="25"/>
      <c r="L9" s="25"/>
      <c r="M9" s="25"/>
      <c r="N9" s="36"/>
      <c r="O9" s="37"/>
      <c r="P9" s="30"/>
      <c r="Q9" s="30"/>
      <c r="R9" s="30"/>
      <c r="S9" s="30"/>
      <c r="T9" s="30"/>
      <c r="U9" s="30"/>
      <c r="V9" s="37"/>
      <c r="W9" s="31"/>
      <c r="X9" s="31"/>
      <c r="Y9" s="31"/>
      <c r="Z9" s="31"/>
      <c r="AA9" s="31"/>
      <c r="AB9" s="58"/>
      <c r="AC9" s="37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25">
        <v>1989</v>
      </c>
      <c r="C10" s="25" t="s">
        <v>48</v>
      </c>
      <c r="D10" s="26" t="s">
        <v>37</v>
      </c>
      <c r="E10" s="25"/>
      <c r="F10" s="27" t="s">
        <v>40</v>
      </c>
      <c r="G10" s="28"/>
      <c r="H10" s="29"/>
      <c r="I10" s="25"/>
      <c r="J10" s="25"/>
      <c r="K10" s="25"/>
      <c r="L10" s="25"/>
      <c r="M10" s="25"/>
      <c r="N10" s="36"/>
      <c r="O10" s="37"/>
      <c r="P10" s="30"/>
      <c r="Q10" s="30"/>
      <c r="R10" s="30"/>
      <c r="S10" s="30"/>
      <c r="T10" s="30"/>
      <c r="U10" s="30"/>
      <c r="V10" s="37"/>
      <c r="W10" s="31"/>
      <c r="X10" s="31"/>
      <c r="Y10" s="31"/>
      <c r="Z10" s="31"/>
      <c r="AA10" s="31"/>
      <c r="AB10" s="58"/>
      <c r="AC10" s="37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25">
        <v>1990</v>
      </c>
      <c r="C11" s="25" t="s">
        <v>38</v>
      </c>
      <c r="D11" s="26" t="s">
        <v>37</v>
      </c>
      <c r="E11" s="25"/>
      <c r="F11" s="27" t="s">
        <v>40</v>
      </c>
      <c r="G11" s="28"/>
      <c r="H11" s="29"/>
      <c r="I11" s="25"/>
      <c r="J11" s="25"/>
      <c r="K11" s="25"/>
      <c r="L11" s="25"/>
      <c r="M11" s="25"/>
      <c r="N11" s="36"/>
      <c r="O11" s="37"/>
      <c r="P11" s="30"/>
      <c r="Q11" s="30"/>
      <c r="R11" s="30"/>
      <c r="S11" s="30"/>
      <c r="T11" s="30"/>
      <c r="U11" s="30"/>
      <c r="V11" s="37"/>
      <c r="W11" s="31"/>
      <c r="X11" s="35"/>
      <c r="Y11" s="35"/>
      <c r="Z11" s="35"/>
      <c r="AA11" s="35"/>
      <c r="AB11" s="58"/>
      <c r="AC11" s="37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25">
        <v>1991</v>
      </c>
      <c r="C12" s="25" t="s">
        <v>36</v>
      </c>
      <c r="D12" s="26" t="s">
        <v>37</v>
      </c>
      <c r="E12" s="25"/>
      <c r="F12" s="27" t="s">
        <v>40</v>
      </c>
      <c r="G12" s="28"/>
      <c r="H12" s="29"/>
      <c r="I12" s="25"/>
      <c r="J12" s="25"/>
      <c r="K12" s="25"/>
      <c r="L12" s="25"/>
      <c r="M12" s="25"/>
      <c r="N12" s="36"/>
      <c r="O12" s="37"/>
      <c r="P12" s="30"/>
      <c r="Q12" s="30"/>
      <c r="R12" s="30"/>
      <c r="S12" s="30"/>
      <c r="T12" s="30"/>
      <c r="U12" s="30"/>
      <c r="V12" s="37"/>
      <c r="W12" s="31">
        <v>3</v>
      </c>
      <c r="X12" s="35">
        <v>0</v>
      </c>
      <c r="Y12" s="35">
        <v>1</v>
      </c>
      <c r="Z12" s="35">
        <v>1</v>
      </c>
      <c r="AA12" s="35">
        <v>8</v>
      </c>
      <c r="AB12" s="58">
        <v>0.36399999999999999</v>
      </c>
      <c r="AC12" s="37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71">
        <v>1992</v>
      </c>
      <c r="C13" s="71" t="s">
        <v>69</v>
      </c>
      <c r="D13" s="72" t="s">
        <v>70</v>
      </c>
      <c r="E13" s="71"/>
      <c r="F13" s="74" t="s">
        <v>50</v>
      </c>
      <c r="G13" s="104"/>
      <c r="H13" s="105"/>
      <c r="I13" s="71"/>
      <c r="J13" s="71"/>
      <c r="K13" s="71"/>
      <c r="L13" s="71"/>
      <c r="M13" s="71"/>
      <c r="N13" s="73"/>
      <c r="O13" s="37"/>
      <c r="P13" s="30"/>
      <c r="Q13" s="30"/>
      <c r="R13" s="30"/>
      <c r="S13" s="30"/>
      <c r="T13" s="30"/>
      <c r="U13" s="30"/>
      <c r="V13" s="37"/>
      <c r="W13" s="31"/>
      <c r="X13" s="35"/>
      <c r="Y13" s="35"/>
      <c r="Z13" s="35"/>
      <c r="AA13" s="35"/>
      <c r="AB13" s="58"/>
      <c r="AC13" s="37"/>
      <c r="AD13" s="30"/>
      <c r="AE13" s="30"/>
      <c r="AF13" s="30"/>
      <c r="AG13" s="30"/>
      <c r="AH13" s="30"/>
      <c r="AI13" s="30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8" t="s">
        <v>44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63">
        <v>0</v>
      </c>
      <c r="V14" s="24"/>
      <c r="W14" s="18">
        <v>5</v>
      </c>
      <c r="X14" s="18">
        <v>0</v>
      </c>
      <c r="Y14" s="18">
        <v>1</v>
      </c>
      <c r="Z14" s="18">
        <v>2</v>
      </c>
      <c r="AA14" s="18">
        <v>14</v>
      </c>
      <c r="AB14" s="63">
        <v>0.42399999999999999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32" t="s">
        <v>2</v>
      </c>
      <c r="C15" s="34"/>
      <c r="D15" s="39">
        <v>0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2"/>
      <c r="AI15" s="40"/>
      <c r="AJ15" s="9"/>
    </row>
    <row r="16" spans="1:36" ht="15" customHeight="1" x14ac:dyDescent="0.25">
      <c r="A16" s="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P16" s="40"/>
      <c r="Q16" s="43"/>
      <c r="R16" s="40"/>
      <c r="S16" s="40"/>
      <c r="T16" s="40"/>
      <c r="U16" s="40"/>
      <c r="W16" s="40"/>
      <c r="X16" s="40"/>
      <c r="Y16" s="40"/>
      <c r="Z16" s="40"/>
      <c r="AA16" s="40"/>
      <c r="AB16" s="40"/>
      <c r="AD16" s="40"/>
      <c r="AE16" s="40"/>
      <c r="AF16" s="40"/>
      <c r="AG16" s="40"/>
      <c r="AH16" s="40"/>
      <c r="AI16" s="40"/>
      <c r="AJ16" s="9"/>
    </row>
    <row r="17" spans="1:36" ht="15" customHeight="1" x14ac:dyDescent="0.25">
      <c r="A17" s="9"/>
      <c r="B17" s="22" t="s">
        <v>25</v>
      </c>
      <c r="C17" s="44"/>
      <c r="D17" s="44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0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5" t="s">
        <v>30</v>
      </c>
      <c r="Q17" s="12"/>
      <c r="R17" s="12"/>
      <c r="S17" s="12"/>
      <c r="T17" s="46"/>
      <c r="U17" s="46"/>
      <c r="V17" s="46"/>
      <c r="W17" s="46"/>
      <c r="X17" s="46"/>
      <c r="Y17" s="46"/>
      <c r="Z17" s="46"/>
      <c r="AA17" s="12"/>
      <c r="AB17" s="12"/>
      <c r="AC17" s="46"/>
      <c r="AD17" s="12"/>
      <c r="AE17" s="12"/>
      <c r="AF17" s="12"/>
      <c r="AG17" s="12"/>
      <c r="AH17" s="12"/>
      <c r="AI17" s="47"/>
      <c r="AJ17" s="9"/>
    </row>
    <row r="18" spans="1:36" ht="15" customHeight="1" x14ac:dyDescent="0.2">
      <c r="A18" s="9"/>
      <c r="B18" s="45" t="s">
        <v>13</v>
      </c>
      <c r="C18" s="12"/>
      <c r="D18" s="47"/>
      <c r="E18" s="30"/>
      <c r="F18" s="30"/>
      <c r="G18" s="30"/>
      <c r="H18" s="30"/>
      <c r="I18" s="30"/>
      <c r="J18" s="40"/>
      <c r="K18" s="48"/>
      <c r="L18" s="48"/>
      <c r="M18" s="48"/>
      <c r="N18" s="49" t="s">
        <v>44</v>
      </c>
      <c r="O18" s="24"/>
      <c r="P18" s="93" t="s">
        <v>9</v>
      </c>
      <c r="Q18" s="111"/>
      <c r="R18" s="94" t="s">
        <v>45</v>
      </c>
      <c r="S18" s="94"/>
      <c r="T18" s="94"/>
      <c r="U18" s="94"/>
      <c r="V18" s="94"/>
      <c r="W18" s="94"/>
      <c r="X18" s="112" t="s">
        <v>11</v>
      </c>
      <c r="Y18" s="94"/>
      <c r="Z18" s="113" t="s">
        <v>46</v>
      </c>
      <c r="AA18" s="94"/>
      <c r="AB18" s="112"/>
      <c r="AC18" s="112"/>
      <c r="AD18" s="112" t="s">
        <v>73</v>
      </c>
      <c r="AE18" s="112"/>
      <c r="AF18" s="112"/>
      <c r="AG18" s="112"/>
      <c r="AH18" s="112"/>
      <c r="AI18" s="95"/>
      <c r="AJ18" s="9"/>
    </row>
    <row r="19" spans="1:36" ht="15" customHeight="1" x14ac:dyDescent="0.2">
      <c r="A19" s="9"/>
      <c r="B19" s="50" t="s">
        <v>15</v>
      </c>
      <c r="C19" s="51"/>
      <c r="D19" s="52"/>
      <c r="E19" s="30"/>
      <c r="F19" s="30"/>
      <c r="G19" s="30"/>
      <c r="H19" s="30"/>
      <c r="I19" s="30"/>
      <c r="J19" s="40"/>
      <c r="K19" s="48"/>
      <c r="L19" s="48"/>
      <c r="M19" s="48"/>
      <c r="N19" s="53"/>
      <c r="O19" s="24"/>
      <c r="P19" s="114" t="s">
        <v>55</v>
      </c>
      <c r="Q19" s="115"/>
      <c r="R19" s="116"/>
      <c r="S19" s="116"/>
      <c r="T19" s="116"/>
      <c r="U19" s="116"/>
      <c r="V19" s="116"/>
      <c r="W19" s="116"/>
      <c r="X19" s="117"/>
      <c r="Y19" s="116"/>
      <c r="Z19" s="118"/>
      <c r="AA19" s="117"/>
      <c r="AB19" s="116"/>
      <c r="AC19" s="116"/>
      <c r="AD19" s="116"/>
      <c r="AE19" s="116"/>
      <c r="AF19" s="116"/>
      <c r="AG19" s="116"/>
      <c r="AH19" s="117"/>
      <c r="AI19" s="119"/>
      <c r="AJ19" s="9"/>
    </row>
    <row r="20" spans="1:36" ht="15" customHeight="1" x14ac:dyDescent="0.2">
      <c r="A20" s="9"/>
      <c r="B20" s="54" t="s">
        <v>16</v>
      </c>
      <c r="C20" s="55"/>
      <c r="D20" s="56"/>
      <c r="E20" s="31">
        <v>5</v>
      </c>
      <c r="F20" s="31">
        <v>0</v>
      </c>
      <c r="G20" s="31">
        <v>1</v>
      </c>
      <c r="H20" s="31">
        <v>2</v>
      </c>
      <c r="I20" s="31">
        <v>14</v>
      </c>
      <c r="J20" s="40"/>
      <c r="K20" s="57">
        <v>0.2</v>
      </c>
      <c r="L20" s="57">
        <v>0.4</v>
      </c>
      <c r="M20" s="57">
        <v>2.8</v>
      </c>
      <c r="N20" s="58">
        <v>0.42399999999999999</v>
      </c>
      <c r="O20" s="24">
        <v>5</v>
      </c>
      <c r="P20" s="114" t="s">
        <v>56</v>
      </c>
      <c r="Q20" s="115"/>
      <c r="R20" s="116" t="s">
        <v>45</v>
      </c>
      <c r="S20" s="116"/>
      <c r="T20" s="116"/>
      <c r="U20" s="116"/>
      <c r="V20" s="116"/>
      <c r="W20" s="116"/>
      <c r="X20" s="117" t="s">
        <v>11</v>
      </c>
      <c r="Y20" s="116"/>
      <c r="Z20" s="120" t="s">
        <v>46</v>
      </c>
      <c r="AA20" s="117"/>
      <c r="AB20" s="116"/>
      <c r="AC20" s="116"/>
      <c r="AD20" s="116" t="s">
        <v>73</v>
      </c>
      <c r="AE20" s="116"/>
      <c r="AF20" s="116"/>
      <c r="AG20" s="116"/>
      <c r="AH20" s="117"/>
      <c r="AI20" s="119"/>
    </row>
    <row r="21" spans="1:36" ht="15" customHeight="1" x14ac:dyDescent="0.2">
      <c r="A21" s="9"/>
      <c r="B21" s="59" t="s">
        <v>26</v>
      </c>
      <c r="C21" s="60"/>
      <c r="D21" s="61"/>
      <c r="E21" s="18">
        <v>5</v>
      </c>
      <c r="F21" s="18">
        <v>0</v>
      </c>
      <c r="G21" s="18">
        <v>1</v>
      </c>
      <c r="H21" s="18">
        <v>2</v>
      </c>
      <c r="I21" s="18">
        <v>14</v>
      </c>
      <c r="J21" s="40"/>
      <c r="K21" s="62">
        <v>0.2</v>
      </c>
      <c r="L21" s="62">
        <v>0.4</v>
      </c>
      <c r="M21" s="62">
        <v>2.8</v>
      </c>
      <c r="N21" s="63">
        <v>0.42399999999999999</v>
      </c>
      <c r="O21" s="24">
        <v>5</v>
      </c>
      <c r="P21" s="121" t="s">
        <v>10</v>
      </c>
      <c r="Q21" s="122"/>
      <c r="R21" s="123"/>
      <c r="S21" s="123"/>
      <c r="T21" s="123"/>
      <c r="U21" s="123"/>
      <c r="V21" s="123"/>
      <c r="W21" s="123"/>
      <c r="X21" s="123"/>
      <c r="Y21" s="123"/>
      <c r="Z21" s="124"/>
      <c r="AA21" s="125"/>
      <c r="AB21" s="123"/>
      <c r="AC21" s="126"/>
      <c r="AD21" s="123"/>
      <c r="AE21" s="123"/>
      <c r="AF21" s="123"/>
      <c r="AG21" s="123"/>
      <c r="AH21" s="125"/>
      <c r="AI21" s="127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4"/>
      <c r="P22" s="40"/>
      <c r="Q22" s="43"/>
      <c r="R22" s="40"/>
      <c r="S22" s="40"/>
      <c r="T22" s="24"/>
      <c r="U22" s="24"/>
      <c r="V22" s="24"/>
      <c r="W22" s="24"/>
      <c r="X22" s="64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6" ht="15" customHeight="1" x14ac:dyDescent="0.25">
      <c r="A23" s="9"/>
      <c r="B23" s="40" t="s">
        <v>41</v>
      </c>
      <c r="C23" s="40"/>
      <c r="D23" s="40" t="s">
        <v>42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4"/>
      <c r="P23" s="43"/>
      <c r="Q23" s="40"/>
      <c r="R23" s="40"/>
      <c r="S23" s="24"/>
      <c r="T23" s="24"/>
      <c r="U23" s="24"/>
      <c r="V23" s="24"/>
      <c r="W23" s="64"/>
      <c r="X23" s="40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6" ht="15" customHeight="1" x14ac:dyDescent="0.25">
      <c r="A24" s="9"/>
      <c r="B24" s="40"/>
      <c r="C24" s="40"/>
      <c r="D24" s="40" t="s">
        <v>72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4"/>
      <c r="P24" s="40"/>
      <c r="Q24" s="43"/>
      <c r="R24" s="40"/>
      <c r="S24" s="40"/>
      <c r="T24" s="24"/>
      <c r="U24" s="24"/>
      <c r="V24" s="24"/>
      <c r="W24" s="24"/>
      <c r="X24" s="64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0"/>
      <c r="C25" s="40"/>
      <c r="D25" s="40" t="s">
        <v>51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64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/>
      <c r="C26" s="40"/>
      <c r="D26" s="40" t="s">
        <v>43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4"/>
      <c r="P26" s="40"/>
      <c r="Q26" s="43"/>
      <c r="R26" s="40"/>
      <c r="S26" s="40"/>
      <c r="T26" s="24"/>
      <c r="U26" s="24"/>
      <c r="V26" s="24"/>
      <c r="W26" s="24"/>
      <c r="X26" s="64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96" t="s">
        <v>68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64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64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64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64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64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64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64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64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64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64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64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64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64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64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64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64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64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64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64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64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64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64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64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64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64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64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64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64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64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64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64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64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64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64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64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64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64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64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64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64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64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64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64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64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64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64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64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64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64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64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64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64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64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64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64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64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64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64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64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64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64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64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64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64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64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64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64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64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64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64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64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64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64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64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64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64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64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64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64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64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64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64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64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64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64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64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64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64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64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64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64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64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64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64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64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64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64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64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64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64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64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64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64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64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64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64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64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64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64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64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64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64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64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64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64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64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64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64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64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3"/>
      <c r="O146" s="24"/>
      <c r="P146" s="40"/>
      <c r="Q146" s="43"/>
      <c r="R146" s="40"/>
      <c r="S146" s="40"/>
      <c r="T146" s="24"/>
      <c r="U146" s="24"/>
      <c r="V146" s="24"/>
      <c r="W146" s="24"/>
      <c r="X146" s="64"/>
      <c r="Y146" s="40"/>
      <c r="Z146" s="40"/>
      <c r="AA146" s="40"/>
      <c r="AB146" s="40"/>
      <c r="AC146" s="24"/>
      <c r="AD146" s="40"/>
      <c r="AE146" s="40"/>
      <c r="AF146" s="40"/>
      <c r="AG146" s="40"/>
      <c r="AH146" s="40"/>
      <c r="AI146" s="40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3"/>
      <c r="O147" s="24"/>
      <c r="P147" s="40"/>
      <c r="Q147" s="43"/>
      <c r="R147" s="40"/>
      <c r="S147" s="40"/>
      <c r="T147" s="24"/>
      <c r="U147" s="24"/>
      <c r="V147" s="24"/>
      <c r="W147" s="24"/>
      <c r="X147" s="64"/>
      <c r="Y147" s="40"/>
      <c r="Z147" s="40"/>
      <c r="AA147" s="40"/>
      <c r="AB147" s="40"/>
      <c r="AC147" s="24"/>
      <c r="AD147" s="40"/>
      <c r="AE147" s="40"/>
      <c r="AF147" s="40"/>
      <c r="AG147" s="40"/>
      <c r="AH147" s="40"/>
      <c r="AI147" s="40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3"/>
      <c r="O148" s="24"/>
      <c r="P148" s="40"/>
      <c r="Q148" s="43"/>
      <c r="R148" s="40"/>
      <c r="S148" s="40"/>
      <c r="T148" s="24"/>
      <c r="U148" s="24"/>
      <c r="V148" s="24"/>
      <c r="W148" s="24"/>
      <c r="X148" s="64"/>
      <c r="Y148" s="40"/>
      <c r="Z148" s="40"/>
      <c r="AA148" s="40"/>
      <c r="AB148" s="40"/>
      <c r="AC148" s="24"/>
      <c r="AD148" s="40"/>
      <c r="AE148" s="40"/>
      <c r="AF148" s="40"/>
      <c r="AG148" s="40"/>
      <c r="AH148" s="40"/>
      <c r="AI148" s="40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sortState ref="B4:A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47</v>
      </c>
      <c r="F1" s="67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7"/>
      <c r="AB1" s="67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6" t="s">
        <v>58</v>
      </c>
      <c r="C2" s="77"/>
      <c r="D2" s="78"/>
      <c r="E2" s="13" t="s">
        <v>13</v>
      </c>
      <c r="F2" s="14"/>
      <c r="G2" s="14"/>
      <c r="H2" s="14"/>
      <c r="I2" s="20"/>
      <c r="J2" s="15"/>
      <c r="K2" s="75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79" t="s">
        <v>61</v>
      </c>
      <c r="Y2" s="80"/>
      <c r="Z2" s="81"/>
      <c r="AA2" s="13" t="s">
        <v>13</v>
      </c>
      <c r="AB2" s="14"/>
      <c r="AC2" s="14"/>
      <c r="AD2" s="14"/>
      <c r="AE2" s="20"/>
      <c r="AF2" s="15"/>
      <c r="AG2" s="75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82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2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2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2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4"/>
      <c r="D4" s="32"/>
      <c r="E4" s="30"/>
      <c r="F4" s="30"/>
      <c r="G4" s="30"/>
      <c r="H4" s="33"/>
      <c r="I4" s="30"/>
      <c r="J4" s="83"/>
      <c r="K4" s="37"/>
      <c r="L4" s="84"/>
      <c r="M4" s="18"/>
      <c r="N4" s="18"/>
      <c r="O4" s="18"/>
      <c r="P4" s="24"/>
      <c r="Q4" s="30"/>
      <c r="R4" s="30"/>
      <c r="S4" s="33"/>
      <c r="T4" s="30"/>
      <c r="U4" s="30"/>
      <c r="V4" s="85"/>
      <c r="W4" s="37"/>
      <c r="X4" s="30"/>
      <c r="Y4" s="34"/>
      <c r="Z4" s="32"/>
      <c r="AA4" s="30"/>
      <c r="AB4" s="30"/>
      <c r="AC4" s="30"/>
      <c r="AD4" s="33"/>
      <c r="AE4" s="30"/>
      <c r="AF4" s="83"/>
      <c r="AG4" s="37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86"/>
      <c r="AS4" s="87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>
        <v>1983</v>
      </c>
      <c r="C5" s="30" t="s">
        <v>39</v>
      </c>
      <c r="D5" s="32" t="s">
        <v>35</v>
      </c>
      <c r="E5" s="30">
        <v>5</v>
      </c>
      <c r="F5" s="30">
        <v>0</v>
      </c>
      <c r="G5" s="30">
        <v>2</v>
      </c>
      <c r="H5" s="30">
        <v>1</v>
      </c>
      <c r="I5" s="30"/>
      <c r="J5" s="83"/>
      <c r="K5" s="24"/>
      <c r="L5" s="18"/>
      <c r="M5" s="18"/>
      <c r="N5" s="18"/>
      <c r="O5" s="18"/>
      <c r="P5" s="24"/>
      <c r="Q5" s="30">
        <v>5</v>
      </c>
      <c r="R5" s="30">
        <v>1</v>
      </c>
      <c r="S5" s="30">
        <v>0</v>
      </c>
      <c r="T5" s="30">
        <v>2</v>
      </c>
      <c r="U5" s="30"/>
      <c r="V5" s="85"/>
      <c r="W5" s="37"/>
      <c r="X5" s="30"/>
      <c r="Y5" s="34"/>
      <c r="Z5" s="32"/>
      <c r="AA5" s="30"/>
      <c r="AB5" s="30"/>
      <c r="AC5" s="30"/>
      <c r="AD5" s="33"/>
      <c r="AE5" s="30"/>
      <c r="AF5" s="83"/>
      <c r="AG5" s="37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86"/>
      <c r="AS5" s="87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0"/>
      <c r="D6" s="32"/>
      <c r="E6" s="30"/>
      <c r="F6" s="30"/>
      <c r="G6" s="30"/>
      <c r="H6" s="30"/>
      <c r="I6" s="30"/>
      <c r="J6" s="83"/>
      <c r="K6" s="24"/>
      <c r="L6" s="18"/>
      <c r="M6" s="18"/>
      <c r="N6" s="18"/>
      <c r="O6" s="18"/>
      <c r="P6" s="24"/>
      <c r="Q6" s="30"/>
      <c r="R6" s="30"/>
      <c r="S6" s="30"/>
      <c r="T6" s="30"/>
      <c r="U6" s="30"/>
      <c r="V6" s="85"/>
      <c r="W6" s="37"/>
      <c r="X6" s="30">
        <v>1984</v>
      </c>
      <c r="Y6" s="30" t="s">
        <v>39</v>
      </c>
      <c r="Z6" s="2" t="s">
        <v>71</v>
      </c>
      <c r="AA6" s="30">
        <v>12</v>
      </c>
      <c r="AB6" s="30">
        <v>0</v>
      </c>
      <c r="AC6" s="30">
        <v>9</v>
      </c>
      <c r="AD6" s="30">
        <v>2</v>
      </c>
      <c r="AE6" s="30"/>
      <c r="AF6" s="83"/>
      <c r="AG6" s="37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86"/>
      <c r="AS6" s="87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0"/>
      <c r="D7" s="32"/>
      <c r="E7" s="30"/>
      <c r="F7" s="30"/>
      <c r="G7" s="30"/>
      <c r="H7" s="30"/>
      <c r="I7" s="30"/>
      <c r="J7" s="83"/>
      <c r="K7" s="24"/>
      <c r="L7" s="18"/>
      <c r="M7" s="18"/>
      <c r="N7" s="18"/>
      <c r="O7" s="18"/>
      <c r="P7" s="24"/>
      <c r="Q7" s="30"/>
      <c r="R7" s="30"/>
      <c r="S7" s="30"/>
      <c r="T7" s="30"/>
      <c r="U7" s="30"/>
      <c r="V7" s="85"/>
      <c r="W7" s="37"/>
      <c r="X7" s="30"/>
      <c r="Y7" s="34"/>
      <c r="Z7" s="2"/>
      <c r="AA7" s="30"/>
      <c r="AB7" s="30"/>
      <c r="AC7" s="30"/>
      <c r="AD7" s="33"/>
      <c r="AE7" s="30"/>
      <c r="AF7" s="83"/>
      <c r="AG7" s="37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86"/>
      <c r="AS7" s="8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>
        <v>1986</v>
      </c>
      <c r="C8" s="30" t="s">
        <v>36</v>
      </c>
      <c r="D8" s="32" t="s">
        <v>35</v>
      </c>
      <c r="E8" s="30">
        <v>20</v>
      </c>
      <c r="F8" s="30">
        <v>0</v>
      </c>
      <c r="G8" s="30">
        <v>1</v>
      </c>
      <c r="H8" s="30">
        <v>7</v>
      </c>
      <c r="I8" s="30"/>
      <c r="J8" s="83"/>
      <c r="K8" s="109"/>
      <c r="L8" s="18"/>
      <c r="M8" s="18"/>
      <c r="N8" s="18"/>
      <c r="O8" s="18"/>
      <c r="P8" s="24"/>
      <c r="Q8" s="30"/>
      <c r="R8" s="30"/>
      <c r="S8" s="30"/>
      <c r="T8" s="30"/>
      <c r="U8" s="30"/>
      <c r="V8" s="85"/>
      <c r="W8" s="37"/>
      <c r="X8" s="30"/>
      <c r="Y8" s="34"/>
      <c r="Z8" s="32"/>
      <c r="AA8" s="30"/>
      <c r="AB8" s="30"/>
      <c r="AC8" s="30"/>
      <c r="AD8" s="33"/>
      <c r="AE8" s="30"/>
      <c r="AF8" s="83"/>
      <c r="AG8" s="37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86"/>
      <c r="AS8" s="87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0"/>
      <c r="D9" s="32"/>
      <c r="E9" s="30"/>
      <c r="F9" s="30"/>
      <c r="G9" s="30"/>
      <c r="H9" s="30"/>
      <c r="I9" s="30"/>
      <c r="J9" s="83"/>
      <c r="K9" s="109"/>
      <c r="L9" s="18"/>
      <c r="M9" s="18"/>
      <c r="N9" s="18"/>
      <c r="O9" s="18"/>
      <c r="P9" s="24"/>
      <c r="Q9" s="30"/>
      <c r="R9" s="30"/>
      <c r="S9" s="30"/>
      <c r="T9" s="30"/>
      <c r="U9" s="30"/>
      <c r="V9" s="85"/>
      <c r="W9" s="37"/>
      <c r="X9" s="30">
        <v>1987</v>
      </c>
      <c r="Y9" s="30" t="s">
        <v>52</v>
      </c>
      <c r="Z9" s="2" t="s">
        <v>49</v>
      </c>
      <c r="AA9" s="30">
        <v>22</v>
      </c>
      <c r="AB9" s="30">
        <v>2</v>
      </c>
      <c r="AC9" s="30">
        <v>24</v>
      </c>
      <c r="AD9" s="30">
        <v>24</v>
      </c>
      <c r="AE9" s="30"/>
      <c r="AF9" s="53"/>
      <c r="AG9" s="24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86"/>
      <c r="AS9" s="8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1988</v>
      </c>
      <c r="C10" s="30" t="s">
        <v>39</v>
      </c>
      <c r="D10" s="32" t="s">
        <v>37</v>
      </c>
      <c r="E10" s="33">
        <v>21</v>
      </c>
      <c r="F10" s="33">
        <v>2</v>
      </c>
      <c r="G10" s="30">
        <v>8</v>
      </c>
      <c r="H10" s="30">
        <v>13</v>
      </c>
      <c r="I10" s="30"/>
      <c r="J10" s="83"/>
      <c r="K10" s="109"/>
      <c r="L10" s="18"/>
      <c r="M10" s="18"/>
      <c r="N10" s="18"/>
      <c r="O10" s="18"/>
      <c r="P10" s="24"/>
      <c r="Q10" s="30"/>
      <c r="R10" s="30"/>
      <c r="S10" s="30"/>
      <c r="T10" s="30"/>
      <c r="U10" s="30"/>
      <c r="V10" s="85"/>
      <c r="W10" s="37"/>
      <c r="X10" s="30"/>
      <c r="Y10" s="34"/>
      <c r="Z10" s="32"/>
      <c r="AA10" s="30"/>
      <c r="AB10" s="30"/>
      <c r="AC10" s="30"/>
      <c r="AD10" s="33"/>
      <c r="AE10" s="30"/>
      <c r="AF10" s="83"/>
      <c r="AG10" s="37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86"/>
      <c r="AS10" s="87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1989</v>
      </c>
      <c r="C11" s="30" t="s">
        <v>48</v>
      </c>
      <c r="D11" s="32" t="s">
        <v>37</v>
      </c>
      <c r="E11" s="30">
        <v>22</v>
      </c>
      <c r="F11" s="30">
        <v>0</v>
      </c>
      <c r="G11" s="30">
        <v>15</v>
      </c>
      <c r="H11" s="30">
        <v>18</v>
      </c>
      <c r="I11" s="30"/>
      <c r="J11" s="83"/>
      <c r="K11" s="24"/>
      <c r="L11" s="18"/>
      <c r="M11" s="18"/>
      <c r="N11" s="18"/>
      <c r="O11" s="18"/>
      <c r="P11" s="24"/>
      <c r="Q11" s="30"/>
      <c r="R11" s="30"/>
      <c r="S11" s="30"/>
      <c r="T11" s="30"/>
      <c r="U11" s="30"/>
      <c r="V11" s="85"/>
      <c r="W11" s="37"/>
      <c r="X11" s="30"/>
      <c r="Y11" s="34"/>
      <c r="Z11" s="32"/>
      <c r="AA11" s="30"/>
      <c r="AB11" s="30"/>
      <c r="AC11" s="30"/>
      <c r="AD11" s="33"/>
      <c r="AE11" s="30"/>
      <c r="AF11" s="83"/>
      <c r="AG11" s="37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86"/>
      <c r="AS11" s="87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>
        <v>1990</v>
      </c>
      <c r="C12" s="30" t="s">
        <v>38</v>
      </c>
      <c r="D12" s="32" t="s">
        <v>37</v>
      </c>
      <c r="E12" s="30">
        <v>22</v>
      </c>
      <c r="F12" s="30">
        <v>3</v>
      </c>
      <c r="G12" s="30">
        <v>16</v>
      </c>
      <c r="H12" s="30">
        <v>13</v>
      </c>
      <c r="I12" s="30"/>
      <c r="J12" s="30"/>
      <c r="K12" s="109"/>
      <c r="L12" s="18"/>
      <c r="M12" s="18"/>
      <c r="N12" s="18"/>
      <c r="O12" s="18"/>
      <c r="P12" s="24"/>
      <c r="Q12" s="30"/>
      <c r="R12" s="30"/>
      <c r="S12" s="30"/>
      <c r="T12" s="30"/>
      <c r="U12" s="30"/>
      <c r="V12" s="85"/>
      <c r="W12" s="37"/>
      <c r="X12" s="30"/>
      <c r="Y12" s="34"/>
      <c r="Z12" s="32"/>
      <c r="AA12" s="30"/>
      <c r="AB12" s="30"/>
      <c r="AC12" s="30"/>
      <c r="AD12" s="33"/>
      <c r="AE12" s="30"/>
      <c r="AF12" s="83"/>
      <c r="AG12" s="37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86"/>
      <c r="AS12" s="87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>
        <v>1991</v>
      </c>
      <c r="C13" s="30" t="s">
        <v>36</v>
      </c>
      <c r="D13" s="32" t="s">
        <v>37</v>
      </c>
      <c r="E13" s="30">
        <v>20</v>
      </c>
      <c r="F13" s="30">
        <v>1</v>
      </c>
      <c r="G13" s="30">
        <v>6</v>
      </c>
      <c r="H13" s="30">
        <v>13</v>
      </c>
      <c r="I13" s="30">
        <v>55</v>
      </c>
      <c r="J13" s="30"/>
      <c r="K13" s="24"/>
      <c r="L13" s="18"/>
      <c r="M13" s="18"/>
      <c r="N13" s="18"/>
      <c r="O13" s="18"/>
      <c r="P13" s="24"/>
      <c r="Q13" s="30"/>
      <c r="R13" s="30"/>
      <c r="S13" s="30"/>
      <c r="T13" s="30"/>
      <c r="U13" s="30"/>
      <c r="V13" s="85"/>
      <c r="W13" s="37"/>
      <c r="X13" s="30"/>
      <c r="Y13" s="34"/>
      <c r="Z13" s="32"/>
      <c r="AA13" s="30"/>
      <c r="AB13" s="30"/>
      <c r="AC13" s="30"/>
      <c r="AD13" s="33"/>
      <c r="AE13" s="30"/>
      <c r="AF13" s="83"/>
      <c r="AG13" s="37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86"/>
      <c r="AS13" s="87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0"/>
      <c r="C14" s="34"/>
      <c r="D14" s="32"/>
      <c r="E14" s="30"/>
      <c r="F14" s="30"/>
      <c r="G14" s="30"/>
      <c r="H14" s="33"/>
      <c r="I14" s="30"/>
      <c r="J14" s="83"/>
      <c r="K14" s="37"/>
      <c r="L14" s="84"/>
      <c r="M14" s="18"/>
      <c r="N14" s="18"/>
      <c r="O14" s="18"/>
      <c r="P14" s="24"/>
      <c r="Q14" s="30"/>
      <c r="R14" s="30"/>
      <c r="S14" s="33"/>
      <c r="T14" s="30"/>
      <c r="U14" s="30"/>
      <c r="V14" s="85"/>
      <c r="W14" s="37"/>
      <c r="X14" s="30">
        <v>1992</v>
      </c>
      <c r="Y14" s="30" t="s">
        <v>69</v>
      </c>
      <c r="Z14" s="110" t="s">
        <v>70</v>
      </c>
      <c r="AA14" s="30">
        <v>21</v>
      </c>
      <c r="AB14" s="30">
        <v>1</v>
      </c>
      <c r="AC14" s="30">
        <v>21</v>
      </c>
      <c r="AD14" s="30">
        <v>22</v>
      </c>
      <c r="AE14" s="30"/>
      <c r="AF14" s="53"/>
      <c r="AG14" s="24"/>
      <c r="AH14" s="16"/>
      <c r="AI14" s="16"/>
      <c r="AJ14" s="16"/>
      <c r="AK14" s="18"/>
      <c r="AL14" s="24"/>
      <c r="AM14" s="30"/>
      <c r="AN14" s="30"/>
      <c r="AO14" s="30"/>
      <c r="AP14" s="30"/>
      <c r="AQ14" s="30"/>
      <c r="AR14" s="86"/>
      <c r="AS14" s="87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30"/>
      <c r="C15" s="34"/>
      <c r="D15" s="32"/>
      <c r="E15" s="30"/>
      <c r="F15" s="30"/>
      <c r="G15" s="30"/>
      <c r="H15" s="33"/>
      <c r="I15" s="30"/>
      <c r="J15" s="83"/>
      <c r="K15" s="37"/>
      <c r="L15" s="84"/>
      <c r="M15" s="18"/>
      <c r="N15" s="18"/>
      <c r="O15" s="18"/>
      <c r="P15" s="24"/>
      <c r="Q15" s="30"/>
      <c r="R15" s="30"/>
      <c r="S15" s="33"/>
      <c r="T15" s="30"/>
      <c r="U15" s="30"/>
      <c r="V15" s="85"/>
      <c r="W15" s="37"/>
      <c r="X15" s="30"/>
      <c r="Y15" s="34"/>
      <c r="Z15" s="32"/>
      <c r="AA15" s="30"/>
      <c r="AB15" s="30"/>
      <c r="AC15" s="30"/>
      <c r="AD15" s="33"/>
      <c r="AE15" s="30"/>
      <c r="AF15" s="83"/>
      <c r="AG15" s="37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86"/>
      <c r="AS15" s="87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30"/>
      <c r="C16" s="34"/>
      <c r="D16" s="32"/>
      <c r="E16" s="30"/>
      <c r="F16" s="30"/>
      <c r="G16" s="30"/>
      <c r="H16" s="33"/>
      <c r="I16" s="30"/>
      <c r="J16" s="83"/>
      <c r="K16" s="37"/>
      <c r="L16" s="84"/>
      <c r="M16" s="18"/>
      <c r="N16" s="18"/>
      <c r="O16" s="18"/>
      <c r="P16" s="24"/>
      <c r="Q16" s="30"/>
      <c r="R16" s="30"/>
      <c r="S16" s="33"/>
      <c r="T16" s="30"/>
      <c r="U16" s="30"/>
      <c r="V16" s="85"/>
      <c r="W16" s="37"/>
      <c r="X16" s="30"/>
      <c r="Y16" s="34"/>
      <c r="Z16" s="32"/>
      <c r="AA16" s="30"/>
      <c r="AB16" s="30"/>
      <c r="AC16" s="30"/>
      <c r="AD16" s="33"/>
      <c r="AE16" s="30"/>
      <c r="AF16" s="83"/>
      <c r="AG16" s="37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86"/>
      <c r="AS16" s="87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88" t="s">
        <v>64</v>
      </c>
      <c r="C17" s="70"/>
      <c r="D17" s="69"/>
      <c r="E17" s="89">
        <f>SUM(E4:E16)</f>
        <v>110</v>
      </c>
      <c r="F17" s="89">
        <f>SUM(F4:F16)</f>
        <v>6</v>
      </c>
      <c r="G17" s="89">
        <f>SUM(G4:G16)</f>
        <v>48</v>
      </c>
      <c r="H17" s="89">
        <f>SUM(H4:H16)</f>
        <v>65</v>
      </c>
      <c r="I17" s="89">
        <f>SUM(I4:I16)</f>
        <v>55</v>
      </c>
      <c r="J17" s="90">
        <v>0</v>
      </c>
      <c r="K17" s="75">
        <f>SUM(K4:K16)</f>
        <v>0</v>
      </c>
      <c r="L17" s="22"/>
      <c r="M17" s="20"/>
      <c r="N17" s="91"/>
      <c r="O17" s="92"/>
      <c r="P17" s="24"/>
      <c r="Q17" s="89">
        <f>SUM(Q4:Q16)</f>
        <v>5</v>
      </c>
      <c r="R17" s="89">
        <f>SUM(R4:R16)</f>
        <v>1</v>
      </c>
      <c r="S17" s="89">
        <f>SUM(S4:S16)</f>
        <v>0</v>
      </c>
      <c r="T17" s="89">
        <f>SUM(T4:T16)</f>
        <v>2</v>
      </c>
      <c r="U17" s="89">
        <f>SUM(U4:U16)</f>
        <v>0</v>
      </c>
      <c r="V17" s="63">
        <v>0</v>
      </c>
      <c r="W17" s="75">
        <f>SUM(W4:W16)</f>
        <v>0</v>
      </c>
      <c r="X17" s="16" t="s">
        <v>64</v>
      </c>
      <c r="Y17" s="17"/>
      <c r="Z17" s="15"/>
      <c r="AA17" s="89">
        <f>SUM(AA4:AA16)</f>
        <v>55</v>
      </c>
      <c r="AB17" s="89">
        <f>SUM(AB4:AB16)</f>
        <v>3</v>
      </c>
      <c r="AC17" s="89">
        <f>SUM(AC4:AC16)</f>
        <v>54</v>
      </c>
      <c r="AD17" s="89">
        <f>SUM(AD4:AD16)</f>
        <v>48</v>
      </c>
      <c r="AE17" s="89">
        <f>SUM(AE4:AE16)</f>
        <v>0</v>
      </c>
      <c r="AF17" s="90">
        <v>0</v>
      </c>
      <c r="AG17" s="75">
        <f>SUM(AG4:AG16)</f>
        <v>0</v>
      </c>
      <c r="AH17" s="22"/>
      <c r="AI17" s="20"/>
      <c r="AJ17" s="91"/>
      <c r="AK17" s="92"/>
      <c r="AL17" s="24"/>
      <c r="AM17" s="89">
        <f>SUM(AM4:AM16)</f>
        <v>0</v>
      </c>
      <c r="AN17" s="89">
        <f>SUM(AN4:AN16)</f>
        <v>0</v>
      </c>
      <c r="AO17" s="89">
        <f>SUM(AO4:AO16)</f>
        <v>0</v>
      </c>
      <c r="AP17" s="89">
        <f>SUM(AP4:AP16)</f>
        <v>0</v>
      </c>
      <c r="AQ17" s="89">
        <f>SUM(AQ4:AQ16)</f>
        <v>0</v>
      </c>
      <c r="AR17" s="90">
        <v>0</v>
      </c>
      <c r="AS17" s="82">
        <f>SUM(AS4:AS16)</f>
        <v>0</v>
      </c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1"/>
      <c r="K18" s="37"/>
      <c r="L18" s="24"/>
      <c r="M18" s="24"/>
      <c r="N18" s="24"/>
      <c r="O18" s="24"/>
      <c r="P18" s="40"/>
      <c r="Q18" s="40"/>
      <c r="R18" s="43"/>
      <c r="S18" s="40"/>
      <c r="T18" s="40"/>
      <c r="U18" s="24"/>
      <c r="V18" s="24"/>
      <c r="W18" s="37"/>
      <c r="X18" s="40"/>
      <c r="Y18" s="40"/>
      <c r="Z18" s="40"/>
      <c r="AA18" s="40"/>
      <c r="AB18" s="40"/>
      <c r="AC18" s="40"/>
      <c r="AD18" s="40"/>
      <c r="AE18" s="40"/>
      <c r="AF18" s="41"/>
      <c r="AG18" s="37"/>
      <c r="AH18" s="24"/>
      <c r="AI18" s="24"/>
      <c r="AJ18" s="24"/>
      <c r="AK18" s="24"/>
      <c r="AL18" s="40"/>
      <c r="AM18" s="40"/>
      <c r="AN18" s="43"/>
      <c r="AO18" s="40"/>
      <c r="AP18" s="40"/>
      <c r="AQ18" s="24"/>
      <c r="AR18" s="24"/>
      <c r="AS18" s="37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93" t="s">
        <v>65</v>
      </c>
      <c r="C19" s="94"/>
      <c r="D19" s="95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66</v>
      </c>
      <c r="O19" s="18" t="s">
        <v>67</v>
      </c>
      <c r="Q19" s="43"/>
      <c r="R19" s="43" t="s">
        <v>41</v>
      </c>
      <c r="S19" s="43"/>
      <c r="T19" s="40" t="s">
        <v>42</v>
      </c>
      <c r="U19" s="24"/>
      <c r="V19" s="37"/>
      <c r="W19" s="37"/>
      <c r="X19" s="97"/>
      <c r="Y19" s="97"/>
      <c r="Z19" s="97"/>
      <c r="AA19" s="97"/>
      <c r="AB19" s="97"/>
      <c r="AC19" s="43"/>
      <c r="AD19" s="43"/>
      <c r="AE19" s="43"/>
      <c r="AF19" s="40"/>
      <c r="AG19" s="40"/>
      <c r="AH19" s="40"/>
      <c r="AI19" s="40"/>
      <c r="AJ19" s="40"/>
      <c r="AK19" s="40"/>
      <c r="AM19" s="37"/>
      <c r="AN19" s="97"/>
      <c r="AO19" s="97"/>
      <c r="AP19" s="97"/>
      <c r="AQ19" s="97"/>
      <c r="AR19" s="97"/>
      <c r="AS19" s="97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45" t="s">
        <v>12</v>
      </c>
      <c r="C20" s="12"/>
      <c r="D20" s="47"/>
      <c r="E20" s="98">
        <v>5</v>
      </c>
      <c r="F20" s="98">
        <v>0</v>
      </c>
      <c r="G20" s="98">
        <v>1</v>
      </c>
      <c r="H20" s="98">
        <v>2</v>
      </c>
      <c r="I20" s="98">
        <v>14</v>
      </c>
      <c r="J20" s="99">
        <v>0.42399999999999999</v>
      </c>
      <c r="K20" s="40">
        <f>PRODUCT(I20/J20)</f>
        <v>33.018867924528301</v>
      </c>
      <c r="L20" s="100">
        <f t="shared" ref="L20:L21" si="0">PRODUCT((F20+G20)/E20)</f>
        <v>0.2</v>
      </c>
      <c r="M20" s="100">
        <f t="shared" ref="M20:M21" si="1">PRODUCT(H20/E20)</f>
        <v>0.4</v>
      </c>
      <c r="N20" s="100">
        <f t="shared" ref="N20:N21" si="2">PRODUCT((F20+G20+H20)/E20)</f>
        <v>0.6</v>
      </c>
      <c r="O20" s="100">
        <f t="shared" ref="O20" si="3">PRODUCT(I20/E20)</f>
        <v>2.8</v>
      </c>
      <c r="Q20" s="43"/>
      <c r="R20" s="43"/>
      <c r="S20" s="43"/>
      <c r="T20" s="40" t="s">
        <v>72</v>
      </c>
      <c r="U20" s="40"/>
      <c r="V20" s="40"/>
      <c r="W20" s="40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3"/>
      <c r="AO20" s="43"/>
      <c r="AP20" s="43"/>
      <c r="AQ20" s="43"/>
      <c r="AR20" s="43"/>
      <c r="AS20" s="43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01" t="s">
        <v>58</v>
      </c>
      <c r="C21" s="102"/>
      <c r="D21" s="103"/>
      <c r="E21" s="98">
        <f>PRODUCT(E17+Q17)</f>
        <v>115</v>
      </c>
      <c r="F21" s="98">
        <f>PRODUCT(F17+R17)</f>
        <v>7</v>
      </c>
      <c r="G21" s="98">
        <f>PRODUCT(G17+S17)</f>
        <v>48</v>
      </c>
      <c r="H21" s="98">
        <f>PRODUCT(H17+T17)</f>
        <v>67</v>
      </c>
      <c r="I21" s="98">
        <f>PRODUCT(I17+U17)</f>
        <v>55</v>
      </c>
      <c r="J21" s="99">
        <v>0</v>
      </c>
      <c r="K21" s="40">
        <f>PRODUCT(K17+W17)</f>
        <v>0</v>
      </c>
      <c r="L21" s="100">
        <f t="shared" si="0"/>
        <v>0.47826086956521741</v>
      </c>
      <c r="M21" s="100">
        <f t="shared" si="1"/>
        <v>0.58260869565217388</v>
      </c>
      <c r="N21" s="100">
        <f t="shared" si="2"/>
        <v>1.0608695652173914</v>
      </c>
      <c r="O21" s="100">
        <f>PRODUCT(I21/20)</f>
        <v>2.75</v>
      </c>
      <c r="Q21" s="43"/>
      <c r="R21" s="43"/>
      <c r="S21" s="43"/>
      <c r="T21" s="40" t="s">
        <v>51</v>
      </c>
      <c r="U21" s="40"/>
      <c r="V21" s="40"/>
      <c r="W21" s="40"/>
      <c r="X21" s="40"/>
      <c r="Y21" s="40"/>
      <c r="Z21" s="40"/>
      <c r="AA21" s="40"/>
      <c r="AB21" s="40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74" t="s">
        <v>61</v>
      </c>
      <c r="C22" s="104"/>
      <c r="D22" s="105"/>
      <c r="E22" s="98">
        <f>PRODUCT(AA17+AM17)</f>
        <v>55</v>
      </c>
      <c r="F22" s="98">
        <f>PRODUCT(AB17+AN17)</f>
        <v>3</v>
      </c>
      <c r="G22" s="98">
        <f>PRODUCT(AC17+AO17)</f>
        <v>54</v>
      </c>
      <c r="H22" s="98">
        <f>PRODUCT(AD17+AP17)</f>
        <v>48</v>
      </c>
      <c r="I22" s="98">
        <f>PRODUCT(AE17+AQ17)</f>
        <v>0</v>
      </c>
      <c r="J22" s="99">
        <v>0</v>
      </c>
      <c r="K22" s="24">
        <f>PRODUCT(AG17+AS17)</f>
        <v>0</v>
      </c>
      <c r="L22" s="100">
        <f>PRODUCT((F22+G22)/E22)</f>
        <v>1.0363636363636364</v>
      </c>
      <c r="M22" s="100">
        <f>PRODUCT(H22/E22)</f>
        <v>0.87272727272727268</v>
      </c>
      <c r="N22" s="100">
        <f>PRODUCT((F22+G22+H22)/E22)</f>
        <v>1.9090909090909092</v>
      </c>
      <c r="O22" s="100">
        <f>PRODUCT(I22/E22)</f>
        <v>0</v>
      </c>
      <c r="Q22" s="43"/>
      <c r="R22" s="43"/>
      <c r="S22" s="40"/>
      <c r="T22" s="40" t="s">
        <v>43</v>
      </c>
      <c r="U22" s="24"/>
      <c r="V22" s="24"/>
      <c r="W22" s="40"/>
      <c r="X22" s="40"/>
      <c r="Y22" s="40"/>
      <c r="Z22" s="40"/>
      <c r="AA22" s="40"/>
      <c r="AB22" s="40"/>
      <c r="AC22" s="43"/>
      <c r="AD22" s="43"/>
      <c r="AE22" s="43"/>
      <c r="AF22" s="43"/>
      <c r="AG22" s="43"/>
      <c r="AH22" s="43"/>
      <c r="AI22" s="43"/>
      <c r="AJ22" s="43"/>
      <c r="AK22" s="40"/>
      <c r="AL22" s="24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106" t="s">
        <v>64</v>
      </c>
      <c r="C23" s="107"/>
      <c r="D23" s="108"/>
      <c r="E23" s="98">
        <f>SUM(E20:E22)</f>
        <v>175</v>
      </c>
      <c r="F23" s="98">
        <f t="shared" ref="F23:I23" si="4">SUM(F20:F22)</f>
        <v>10</v>
      </c>
      <c r="G23" s="98">
        <f t="shared" si="4"/>
        <v>103</v>
      </c>
      <c r="H23" s="98">
        <f t="shared" si="4"/>
        <v>117</v>
      </c>
      <c r="I23" s="98">
        <f t="shared" si="4"/>
        <v>69</v>
      </c>
      <c r="J23" s="99">
        <v>0.42399999999999999</v>
      </c>
      <c r="K23" s="40">
        <f>SUM(K20:K22)</f>
        <v>33.018867924528301</v>
      </c>
      <c r="L23" s="100">
        <f>PRODUCT((F23+G23)/E23)</f>
        <v>0.64571428571428569</v>
      </c>
      <c r="M23" s="100">
        <f>PRODUCT(H23/E23)</f>
        <v>0.66857142857142859</v>
      </c>
      <c r="N23" s="100">
        <f>PRODUCT((F23+G23+H23)/E23)</f>
        <v>1.3142857142857143</v>
      </c>
      <c r="O23" s="100">
        <f>PRODUCT(I23/25)</f>
        <v>2.76</v>
      </c>
      <c r="Q23" s="24"/>
      <c r="R23" s="24"/>
      <c r="S23" s="24"/>
      <c r="T23" s="96" t="s">
        <v>68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24"/>
      <c r="F24" s="24"/>
      <c r="G24" s="24"/>
      <c r="H24" s="24"/>
      <c r="I24" s="24"/>
      <c r="J24" s="40"/>
      <c r="K24" s="40"/>
      <c r="L24" s="24"/>
      <c r="M24" s="24"/>
      <c r="N24" s="24"/>
      <c r="O24" s="24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3"/>
      <c r="AJ61" s="43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3"/>
      <c r="AJ95" s="43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3"/>
      <c r="AJ179" s="43"/>
      <c r="AK179" s="40"/>
      <c r="AL179" s="24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24"/>
      <c r="AL188" s="24"/>
    </row>
    <row r="189" spans="1:57" x14ac:dyDescent="0.25">
      <c r="R189" s="37"/>
      <c r="S189" s="3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37"/>
      <c r="S190" s="3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R191" s="37"/>
      <c r="S191" s="3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</row>
    <row r="192" spans="1:57" x14ac:dyDescent="0.25">
      <c r="L192"/>
      <c r="M192"/>
      <c r="N192"/>
      <c r="O192"/>
      <c r="P192"/>
      <c r="R192" s="37"/>
      <c r="S192" s="3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37"/>
      <c r="S214" s="37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37"/>
      <c r="S215" s="37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37"/>
      <c r="S216" s="37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4.25" x14ac:dyDescent="0.2">
      <c r="L220"/>
      <c r="M220"/>
      <c r="N220"/>
      <c r="O220"/>
      <c r="P220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2021-11-11T19:51:06Z</dcterms:modified>
</cp:coreProperties>
</file>